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firstSheet="1" activeTab="1"/>
  </bookViews>
  <sheets>
    <sheet name="Ref" sheetId="1" state="hidden" r:id="rId1"/>
    <sheet name="Форма 4" sheetId="2" r:id="rId2"/>
  </sheets>
  <externalReferences>
    <externalReference r:id="rId5"/>
  </externalReferences>
  <definedNames>
    <definedName name="F01_2">[1]!F01_2</definedName>
    <definedName name="_xlnm.Print_Titles" localSheetId="1">'Форма 4'!$15:$16</definedName>
  </definedNames>
  <calcPr fullCalcOnLoad="1" fullPrecision="0"/>
</workbook>
</file>

<file path=xl/sharedStrings.xml><?xml version="1.0" encoding="utf-8"?>
<sst xmlns="http://schemas.openxmlformats.org/spreadsheetml/2006/main" count="167" uniqueCount="123">
  <si>
    <t>листа</t>
  </si>
  <si>
    <t>таблицы</t>
  </si>
  <si>
    <t>первая</t>
  </si>
  <si>
    <t>последняя</t>
  </si>
  <si>
    <t>КОДЫ</t>
  </si>
  <si>
    <t>384</t>
  </si>
  <si>
    <t xml:space="preserve">Идентификационный номер налогоплательщика </t>
  </si>
  <si>
    <r>
      <t>Организация</t>
    </r>
    <r>
      <rPr>
        <b/>
        <sz val="9"/>
        <rFont val="Arial Cyr"/>
        <family val="2"/>
      </rPr>
      <t xml:space="preserve"> </t>
    </r>
  </si>
  <si>
    <t xml:space="preserve">по ОКПО  </t>
  </si>
  <si>
    <t xml:space="preserve">ИНН  </t>
  </si>
  <si>
    <t xml:space="preserve">Вид деятельности   </t>
  </si>
  <si>
    <r>
      <t xml:space="preserve">Организационно-правовая форма /форма собственности </t>
    </r>
    <r>
      <rPr>
        <b/>
        <sz val="10"/>
        <rFont val="Arial Cyr"/>
        <family val="2"/>
      </rPr>
      <t xml:space="preserve"> </t>
    </r>
  </si>
  <si>
    <t xml:space="preserve">по ОКОПФ/ОКФС  </t>
  </si>
  <si>
    <r>
      <t xml:space="preserve">Единица измерения:  </t>
    </r>
  </si>
  <si>
    <t>тыс.руб.</t>
  </si>
  <si>
    <t xml:space="preserve">по ОКЕИ  </t>
  </si>
  <si>
    <t>за</t>
  </si>
  <si>
    <t xml:space="preserve"> Дата (год, месяц, число) </t>
  </si>
  <si>
    <t>Наименование показателя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</si>
  <si>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</si>
  <si>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</si>
  <si>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</si>
  <si>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</si>
  <si>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</si>
  <si>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</si>
  <si>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</si>
  <si>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</si>
  <si>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</si>
  <si>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</si>
  <si>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130</t>
  </si>
  <si>
    <t>N</t>
  </si>
  <si>
    <t>2</t>
  </si>
  <si>
    <t>За отчетный год</t>
  </si>
  <si>
    <t xml:space="preserve">      средства, полученные от покупателей, заказчиков </t>
  </si>
  <si>
    <t>021</t>
  </si>
  <si>
    <r>
      <t xml:space="preserve">       прочие</t>
    </r>
    <r>
      <rPr>
        <sz val="8"/>
        <color indexed="8"/>
        <rFont val="Arial"/>
        <family val="2"/>
      </rPr>
      <t xml:space="preserve"> доходы</t>
    </r>
    <r>
      <rPr>
        <sz val="8"/>
        <rFont val="Arial"/>
        <family val="2"/>
      </rPr>
      <t xml:space="preserve"> </t>
    </r>
  </si>
  <si>
    <t>022</t>
  </si>
  <si>
    <t>Денежные средства, направленные:</t>
  </si>
  <si>
    <t xml:space="preserve">      на оплату приобретенных товаров, работ, услуг, сырья и иных оборотных активов</t>
  </si>
  <si>
    <t>031</t>
  </si>
  <si>
    <t xml:space="preserve">      на оплату труда</t>
  </si>
  <si>
    <t>032</t>
  </si>
  <si>
    <t xml:space="preserve">      на выплату процентов </t>
  </si>
  <si>
    <t>033</t>
  </si>
  <si>
    <t xml:space="preserve">      на расчеты по налогам и сборам</t>
  </si>
  <si>
    <t>034</t>
  </si>
  <si>
    <r>
      <t xml:space="preserve">      на прочие </t>
    </r>
    <r>
      <rPr>
        <sz val="8"/>
        <color indexed="8"/>
        <rFont val="Arial"/>
        <family val="2"/>
      </rPr>
      <t xml:space="preserve">расходы </t>
    </r>
  </si>
  <si>
    <t>035</t>
  </si>
  <si>
    <t>Чистые денежные средства от текущей деятельности</t>
  </si>
  <si>
    <t xml:space="preserve">       поступления от реализации  объектов основных средств и иных внеоборотных активов</t>
  </si>
  <si>
    <t>051</t>
  </si>
  <si>
    <t xml:space="preserve">        поступления от погашения и реализации  ценных бумаг, реализации паев, долей  и иных финансовых вложений</t>
  </si>
  <si>
    <t>052</t>
  </si>
  <si>
    <t xml:space="preserve">         полученные дивиденды, доходы от долевого участия</t>
  </si>
  <si>
    <t>053</t>
  </si>
  <si>
    <t xml:space="preserve">         полученные проценты</t>
  </si>
  <si>
    <t>054</t>
  </si>
  <si>
    <t xml:space="preserve">         поступления от погашения займов, предоставленных другим организациям</t>
  </si>
  <si>
    <t>055</t>
  </si>
  <si>
    <t xml:space="preserve"> прочие доходы от инвестиционной деятельности</t>
  </si>
  <si>
    <t>056</t>
  </si>
  <si>
    <t xml:space="preserve">        на приобретение и создание объектов основных средств и иных внеоборотных активов </t>
  </si>
  <si>
    <t>061</t>
  </si>
  <si>
    <t xml:space="preserve">        на приобретение акций, паев, долей </t>
  </si>
  <si>
    <t>062</t>
  </si>
  <si>
    <t xml:space="preserve">        на приобретение долговых ценных бумаг и иных финансовых вложений</t>
  </si>
  <si>
    <t>063</t>
  </si>
  <si>
    <t xml:space="preserve">        на предоставление займов  другим организациям</t>
  </si>
  <si>
    <t>064</t>
  </si>
  <si>
    <t xml:space="preserve">        прочие расходы по инвестиционной деятельности</t>
  </si>
  <si>
    <t>065</t>
  </si>
  <si>
    <t>Чистые денежные средства от инвестиционной деятельности</t>
  </si>
  <si>
    <t xml:space="preserve">        полученные займы и кредиты</t>
  </si>
  <si>
    <t>081</t>
  </si>
  <si>
    <t xml:space="preserve">         прочие доходы по финансовой деятельности</t>
  </si>
  <si>
    <t>082</t>
  </si>
  <si>
    <t xml:space="preserve">         на погашение займов и кредитов (без процентов)</t>
  </si>
  <si>
    <t>091</t>
  </si>
  <si>
    <t xml:space="preserve">         на погашение обязательств по финансовой аренде</t>
  </si>
  <si>
    <t>092</t>
  </si>
  <si>
    <t xml:space="preserve">         на выплату дивидендов</t>
  </si>
  <si>
    <t>093</t>
  </si>
  <si>
    <t xml:space="preserve">         прочие расходы по финансовой деятельности</t>
  </si>
  <si>
    <t>094</t>
  </si>
  <si>
    <t>Чистые денежные средства от финансовой деятельности</t>
  </si>
  <si>
    <t>100</t>
  </si>
  <si>
    <t>Чистое увеличение (уменьшение) денежных средств</t>
  </si>
  <si>
    <t>110</t>
  </si>
  <si>
    <t>Величина влияния изменений курса иностранной валюты по отношению к рублю</t>
  </si>
  <si>
    <t>Код показа-теля</t>
  </si>
  <si>
    <t>Код          строки</t>
  </si>
  <si>
    <t xml:space="preserve">                ОТЧЕТ О ДВИЖЕНИИ ДЕНЕЖНЫХ СРЕДСТВ</t>
  </si>
  <si>
    <t>*</t>
  </si>
  <si>
    <t>1,d,e</t>
  </si>
  <si>
    <t xml:space="preserve">по ОКВЭД  </t>
  </si>
  <si>
    <t xml:space="preserve">Форма № 04 по ОКУД  </t>
  </si>
  <si>
    <t>1а</t>
  </si>
  <si>
    <t>0710004</t>
  </si>
  <si>
    <t xml:space="preserve">      ФИНАНСОВАЯ ДЕЯТЕЛЬНОСТЬ                     Поступило денежных средств по финансовой деятельности</t>
  </si>
  <si>
    <t xml:space="preserve">   ИНВЕСТИЦИОННАЯ ДЕЯТЕЛЬНОСТЬ                                                                                                                                   Поступило денежных средств по инвестиционной деятельности</t>
  </si>
  <si>
    <r>
      <t xml:space="preserve">     </t>
    </r>
    <r>
      <rPr>
        <b/>
        <sz val="9"/>
        <color indexed="8"/>
        <rFont val="Arial"/>
        <family val="2"/>
      </rPr>
      <t>ТЕКУЩАЯ ДЕЯТЕЛЬНОСТЬ                                                                     Поступило денежных средств по текущей деятельности</t>
    </r>
  </si>
  <si>
    <t>ОСТАТОК ДЕНЕЖНЫХ СРЕДСТВ НА НАЧАЛО ОТЧЕТНОГО ГОДА</t>
  </si>
  <si>
    <t>ОСТАТОК ДЕНЕЖНЫХ СРЕДСТВ НА КОНЕЦ ОТЧЕТНОГО ПЕРИОДА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</si>
  <si>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</si>
  <si>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</si>
  <si>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</si>
  <si>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</si>
  <si>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</si>
  <si>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</si>
  <si>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За аналогичный период прошлого года</t>
  </si>
  <si>
    <t>7808020593</t>
  </si>
  <si>
    <t>2004.12.31</t>
  </si>
  <si>
    <t>01166228</t>
  </si>
  <si>
    <t>64.20.11,12,22,3,21</t>
  </si>
  <si>
    <t>47/34</t>
  </si>
  <si>
    <t>Открытое Акционерное Общество</t>
  </si>
  <si>
    <t>Денежные средства в результате реорганизации</t>
  </si>
  <si>
    <t xml:space="preserve">                                       (подпись)               (расшифровка подписи)</t>
  </si>
  <si>
    <t xml:space="preserve">                             (подпись)      (расшифровка подписи)</t>
  </si>
  <si>
    <t>2007 год</t>
  </si>
  <si>
    <r>
      <t>Руководитель</t>
    </r>
    <r>
      <rPr>
        <sz val="10"/>
        <rFont val="Arial Cyr"/>
        <family val="0"/>
      </rPr>
      <t xml:space="preserve">________ </t>
    </r>
  </si>
  <si>
    <r>
      <t xml:space="preserve">Главный бухгалтер   </t>
    </r>
    <r>
      <rPr>
        <sz val="10"/>
        <rFont val="Arial Cyr"/>
        <family val="2"/>
      </rPr>
      <t xml:space="preserve">___  </t>
    </r>
  </si>
  <si>
    <t>ОАО "XXX"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</si>
</sst>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_ ;[Red]\-0\ "/>
    <numFmt numFmtId="174" formatCode="0.000_ ;[Red]\-0.000\ "/>
    <numFmt numFmtId="175" formatCode="0;[Red]0"/>
    <numFmt numFmtId="176" formatCode="d/m"/>
    <numFmt numFmtId="177" formatCode="d\ mmmm\,\ yyyy"/>
    <numFmt numFmtId="178" formatCode="#,##0&quot;р.&quot;"/>
    <numFmt numFmtId="179" formatCode="0.00;[Red]0.00"/>
    <numFmt numFmtId="180" formatCode="0;[Red]\(0\)"/>
    <numFmt numFmtId="181" formatCode="\(0\);[Blue]\-0"/>
    <numFmt numFmtId="182" formatCode="000"/>
    <numFmt numFmtId="183" formatCode="#,##0;[Red]\(#,##0\)"/>
    <numFmt numFmtId="184" formatCode="\(#,##0\);[Blue]\-#,##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3" fillId="0" borderId="2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0" fillId="0" borderId="0" xfId="0" applyNumberFormat="1" applyFont="1" applyBorder="1" applyAlignment="1">
      <alignment/>
    </xf>
    <xf numFmtId="49" fontId="16" fillId="0" borderId="1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wrapText="1"/>
    </xf>
    <xf numFmtId="0" fontId="7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Continuous" vertical="center"/>
    </xf>
    <xf numFmtId="49" fontId="8" fillId="0" borderId="1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183" fontId="4" fillId="0" borderId="12" xfId="0" applyNumberFormat="1" applyFont="1" applyBorder="1" applyAlignment="1" applyProtection="1">
      <alignment horizontal="right"/>
      <protection locked="0"/>
    </xf>
    <xf numFmtId="183" fontId="4" fillId="0" borderId="13" xfId="0" applyNumberFormat="1" applyFont="1" applyFill="1" applyBorder="1" applyAlignment="1" applyProtection="1">
      <alignment horizontal="right"/>
      <protection/>
    </xf>
    <xf numFmtId="183" fontId="4" fillId="0" borderId="13" xfId="0" applyNumberFormat="1" applyFont="1" applyBorder="1" applyAlignment="1" applyProtection="1">
      <alignment horizontal="right"/>
      <protection locked="0"/>
    </xf>
    <xf numFmtId="184" fontId="4" fillId="0" borderId="13" xfId="0" applyNumberFormat="1" applyFont="1" applyFill="1" applyBorder="1" applyAlignment="1" applyProtection="1">
      <alignment horizontal="right"/>
      <protection/>
    </xf>
    <xf numFmtId="184" fontId="4" fillId="0" borderId="13" xfId="0" applyNumberFormat="1" applyFont="1" applyFill="1" applyBorder="1" applyAlignment="1" applyProtection="1">
      <alignment horizontal="right"/>
      <protection locked="0"/>
    </xf>
    <xf numFmtId="183" fontId="4" fillId="0" borderId="10" xfId="0" applyNumberFormat="1" applyFont="1" applyBorder="1" applyAlignment="1" applyProtection="1">
      <alignment horizontal="right"/>
      <protection locked="0"/>
    </xf>
    <xf numFmtId="184" fontId="4" fillId="0" borderId="12" xfId="0" applyNumberFormat="1" applyFont="1" applyFill="1" applyBorder="1" applyAlignment="1" applyProtection="1">
      <alignment horizontal="right"/>
      <protection/>
    </xf>
    <xf numFmtId="183" fontId="4" fillId="0" borderId="13" xfId="0" applyNumberFormat="1" applyFont="1" applyBorder="1" applyAlignment="1" applyProtection="1">
      <alignment horizontal="right"/>
      <protection/>
    </xf>
    <xf numFmtId="183" fontId="4" fillId="0" borderId="10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/>
    </xf>
    <xf numFmtId="183" fontId="4" fillId="0" borderId="18" xfId="0" applyNumberFormat="1" applyFont="1" applyBorder="1" applyAlignment="1" applyProtection="1">
      <alignment horizontal="right"/>
      <protection locked="0"/>
    </xf>
    <xf numFmtId="183" fontId="4" fillId="0" borderId="19" xfId="0" applyNumberFormat="1" applyFont="1" applyFill="1" applyBorder="1" applyAlignment="1" applyProtection="1">
      <alignment horizontal="right"/>
      <protection/>
    </xf>
    <xf numFmtId="183" fontId="4" fillId="0" borderId="19" xfId="0" applyNumberFormat="1" applyFont="1" applyBorder="1" applyAlignment="1" applyProtection="1">
      <alignment horizontal="right"/>
      <protection locked="0"/>
    </xf>
    <xf numFmtId="184" fontId="4" fillId="0" borderId="19" xfId="0" applyNumberFormat="1" applyFont="1" applyFill="1" applyBorder="1" applyAlignment="1" applyProtection="1">
      <alignment horizontal="right"/>
      <protection/>
    </xf>
    <xf numFmtId="184" fontId="4" fillId="0" borderId="19" xfId="0" applyNumberFormat="1" applyFont="1" applyFill="1" applyBorder="1" applyAlignment="1" applyProtection="1">
      <alignment horizontal="right"/>
      <protection locked="0"/>
    </xf>
    <xf numFmtId="183" fontId="4" fillId="0" borderId="17" xfId="0" applyNumberFormat="1" applyFont="1" applyBorder="1" applyAlignment="1" applyProtection="1">
      <alignment horizontal="right"/>
      <protection locked="0"/>
    </xf>
    <xf numFmtId="184" fontId="4" fillId="0" borderId="18" xfId="0" applyNumberFormat="1" applyFont="1" applyFill="1" applyBorder="1" applyAlignment="1" applyProtection="1">
      <alignment horizontal="right"/>
      <protection/>
    </xf>
    <xf numFmtId="183" fontId="4" fillId="0" borderId="19" xfId="0" applyNumberFormat="1" applyFont="1" applyBorder="1" applyAlignment="1" applyProtection="1">
      <alignment horizontal="right"/>
      <protection/>
    </xf>
    <xf numFmtId="183" fontId="4" fillId="0" borderId="17" xfId="0" applyNumberFormat="1" applyFont="1" applyBorder="1" applyAlignment="1" applyProtection="1">
      <alignment horizontal="right"/>
      <protection locked="0"/>
    </xf>
    <xf numFmtId="49" fontId="15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right"/>
      <protection/>
    </xf>
    <xf numFmtId="49" fontId="5" fillId="2" borderId="2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right" shrinkToFit="1"/>
      <protection/>
    </xf>
    <xf numFmtId="49" fontId="0" fillId="2" borderId="2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 shrinkToFit="1"/>
      <protection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Alignment="1">
      <alignment wrapText="1"/>
    </xf>
    <xf numFmtId="49" fontId="0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 applyProtection="1">
      <alignment horizontal="right"/>
      <protection/>
    </xf>
    <xf numFmtId="49" fontId="1" fillId="2" borderId="22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right"/>
      <protection/>
    </xf>
    <xf numFmtId="49" fontId="0" fillId="2" borderId="0" xfId="0" applyNumberFormat="1" applyFont="1" applyFill="1" applyBorder="1" applyAlignment="1">
      <alignment wrapText="1"/>
    </xf>
    <xf numFmtId="49" fontId="0" fillId="2" borderId="0" xfId="0" applyNumberFormat="1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82" fontId="0" fillId="2" borderId="0" xfId="0" applyNumberFormat="1" applyFill="1" applyAlignment="1">
      <alignment/>
    </xf>
    <xf numFmtId="49" fontId="0" fillId="2" borderId="0" xfId="0" applyNumberFormat="1" applyFill="1" applyBorder="1" applyAlignment="1" applyProtection="1">
      <alignment horizontal="right"/>
      <protection/>
    </xf>
    <xf numFmtId="49" fontId="0" fillId="2" borderId="0" xfId="0" applyNumberForma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182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 shrinkToFit="1"/>
      <protection/>
    </xf>
    <xf numFmtId="49" fontId="1" fillId="2" borderId="0" xfId="0" applyNumberFormat="1" applyFont="1" applyFill="1" applyAlignment="1" applyProtection="1">
      <alignment horizontal="left" wrapText="1"/>
      <protection/>
    </xf>
    <xf numFmtId="0" fontId="1" fillId="2" borderId="0" xfId="0" applyNumberFormat="1" applyFont="1" applyFill="1" applyAlignment="1" applyProtection="1">
      <alignment horizontal="left" wrapText="1"/>
      <protection/>
    </xf>
    <xf numFmtId="49" fontId="1" fillId="2" borderId="0" xfId="0" applyNumberFormat="1" applyFont="1" applyFill="1" applyAlignment="1" applyProtection="1">
      <alignment horizontal="left" shrinkToFit="1"/>
      <protection/>
    </xf>
    <xf numFmtId="0" fontId="1" fillId="2" borderId="0" xfId="0" applyNumberFormat="1" applyFont="1" applyFill="1" applyAlignment="1" applyProtection="1">
      <alignment horizontal="left" shrinkToFit="1"/>
      <protection/>
    </xf>
    <xf numFmtId="0" fontId="0" fillId="2" borderId="0" xfId="0" applyNumberFormat="1" applyFill="1" applyAlignment="1" applyProtection="1">
      <alignment horizontal="left" wrapText="1"/>
      <protection/>
    </xf>
    <xf numFmtId="49" fontId="5" fillId="2" borderId="0" xfId="0" applyNumberFormat="1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 t="s">
        <v>30</v>
      </c>
      <c r="C5" s="3" t="s">
        <v>30</v>
      </c>
      <c r="D5" s="3" t="s">
        <v>103</v>
      </c>
      <c r="E5" s="3" t="s">
        <v>105</v>
      </c>
      <c r="F5" s="3" t="s">
        <v>107</v>
      </c>
      <c r="G5" s="3" t="s">
        <v>107</v>
      </c>
      <c r="H5" s="3" t="s">
        <v>108</v>
      </c>
      <c r="I5" s="3" t="s">
        <v>108</v>
      </c>
    </row>
    <row r="6" spans="1:9" ht="12.75">
      <c r="A6" s="3"/>
      <c r="B6" s="3" t="s">
        <v>0</v>
      </c>
      <c r="C6" s="3" t="s">
        <v>1</v>
      </c>
      <c r="D6" s="3" t="s">
        <v>104</v>
      </c>
      <c r="E6" s="3" t="s">
        <v>106</v>
      </c>
      <c r="F6" s="3" t="s">
        <v>2</v>
      </c>
      <c r="G6" s="3" t="s">
        <v>3</v>
      </c>
      <c r="H6" s="3" t="s">
        <v>2</v>
      </c>
      <c r="I6" s="3" t="s">
        <v>3</v>
      </c>
    </row>
    <row r="7" spans="1:9" ht="12.75">
      <c r="A7" s="3"/>
      <c r="B7" s="3">
        <v>1</v>
      </c>
      <c r="C7" s="3">
        <v>1</v>
      </c>
      <c r="D7" s="3">
        <v>17</v>
      </c>
      <c r="E7" s="3">
        <v>4</v>
      </c>
      <c r="F7" s="3">
        <v>18</v>
      </c>
      <c r="G7" s="3">
        <v>54</v>
      </c>
      <c r="H7" s="3">
        <v>5</v>
      </c>
      <c r="I7" s="3">
        <v>6</v>
      </c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Zeros="0" tabSelected="1" zoomScaleSheetLayoutView="100" workbookViewId="0" topLeftCell="B1">
      <selection activeCell="D7" sqref="D7:E7"/>
    </sheetView>
  </sheetViews>
  <sheetFormatPr defaultColWidth="9.00390625" defaultRowHeight="12.75"/>
  <cols>
    <col min="1" max="1" width="0.12890625" style="0" hidden="1" customWidth="1"/>
    <col min="2" max="2" width="9.75390625" style="96" customWidth="1"/>
    <col min="3" max="3" width="33.375" style="0" customWidth="1"/>
    <col min="4" max="4" width="14.125" style="0" customWidth="1"/>
    <col min="5" max="5" width="13.125" style="0" customWidth="1"/>
    <col min="6" max="6" width="19.25390625" style="0" customWidth="1"/>
    <col min="7" max="7" width="20.25390625" style="0" customWidth="1"/>
    <col min="8" max="29" width="8.875" style="96" customWidth="1"/>
  </cols>
  <sheetData>
    <row r="1" spans="1:7" ht="12.75">
      <c r="A1" s="96"/>
      <c r="C1" s="96"/>
      <c r="D1" s="96"/>
      <c r="E1" s="96"/>
      <c r="F1" s="96"/>
      <c r="G1" s="96"/>
    </row>
    <row r="2" spans="1:7" ht="20.25" customHeight="1">
      <c r="A2" s="96"/>
      <c r="C2" s="96"/>
      <c r="D2" s="96"/>
      <c r="E2" s="96"/>
      <c r="F2" s="96"/>
      <c r="G2" s="96"/>
    </row>
    <row r="3" spans="3:7" ht="16.5" thickBot="1">
      <c r="C3" s="66" t="s">
        <v>91</v>
      </c>
      <c r="D3" s="67"/>
      <c r="E3" s="68"/>
      <c r="F3" s="69"/>
      <c r="G3" s="70" t="s">
        <v>4</v>
      </c>
    </row>
    <row r="4" spans="3:7" ht="21.75" customHeight="1">
      <c r="C4" s="71"/>
      <c r="D4" s="71"/>
      <c r="E4" s="72"/>
      <c r="F4" s="73" t="s">
        <v>95</v>
      </c>
      <c r="G4" s="74" t="s">
        <v>97</v>
      </c>
    </row>
    <row r="5" spans="3:7" ht="19.5" customHeight="1">
      <c r="C5" s="71" t="s">
        <v>16</v>
      </c>
      <c r="D5" s="102" t="s">
        <v>119</v>
      </c>
      <c r="E5" s="102"/>
      <c r="F5" s="75" t="s">
        <v>17</v>
      </c>
      <c r="G5" s="76" t="s">
        <v>111</v>
      </c>
    </row>
    <row r="6" spans="3:7" ht="39" customHeight="1">
      <c r="C6" s="77" t="s">
        <v>7</v>
      </c>
      <c r="D6" s="103" t="s">
        <v>122</v>
      </c>
      <c r="E6" s="104"/>
      <c r="F6" s="78" t="s">
        <v>8</v>
      </c>
      <c r="G6" s="79" t="s">
        <v>112</v>
      </c>
    </row>
    <row r="7" spans="3:7" ht="27.75" customHeight="1">
      <c r="C7" s="80" t="s">
        <v>6</v>
      </c>
      <c r="D7" s="103" t="s">
        <v>110</v>
      </c>
      <c r="E7" s="107"/>
      <c r="F7" s="73" t="s">
        <v>9</v>
      </c>
      <c r="G7" s="76" t="s">
        <v>110</v>
      </c>
    </row>
    <row r="8" spans="3:7" ht="13.5" customHeight="1">
      <c r="C8" s="81" t="s">
        <v>10</v>
      </c>
      <c r="D8" s="108"/>
      <c r="E8" s="108"/>
      <c r="F8" s="73" t="s">
        <v>94</v>
      </c>
      <c r="G8" s="76" t="s">
        <v>113</v>
      </c>
    </row>
    <row r="9" spans="3:7" ht="29.25" customHeight="1">
      <c r="C9" s="80" t="s">
        <v>11</v>
      </c>
      <c r="D9" s="109" t="s">
        <v>115</v>
      </c>
      <c r="E9" s="109"/>
      <c r="F9" s="73" t="s">
        <v>12</v>
      </c>
      <c r="G9" s="79" t="s">
        <v>114</v>
      </c>
    </row>
    <row r="10" spans="3:7" ht="21.75" customHeight="1" thickBot="1">
      <c r="C10" s="81" t="s">
        <v>13</v>
      </c>
      <c r="D10" s="105" t="s">
        <v>14</v>
      </c>
      <c r="E10" s="106"/>
      <c r="F10" s="82" t="s">
        <v>15</v>
      </c>
      <c r="G10" s="83" t="s">
        <v>5</v>
      </c>
    </row>
    <row r="11" spans="3:7" ht="15" customHeight="1">
      <c r="C11" s="84"/>
      <c r="D11" s="85"/>
      <c r="E11" s="85"/>
      <c r="F11" s="85"/>
      <c r="G11" s="86"/>
    </row>
    <row r="12" spans="3:7" ht="15" customHeight="1">
      <c r="C12" s="87"/>
      <c r="D12" s="88"/>
      <c r="E12" s="88"/>
      <c r="F12" s="88"/>
      <c r="G12" s="89"/>
    </row>
    <row r="13" spans="3:7" ht="13.5" customHeight="1">
      <c r="C13" s="13"/>
      <c r="D13" s="12"/>
      <c r="E13" s="12"/>
      <c r="F13" s="12"/>
      <c r="G13" s="2"/>
    </row>
    <row r="14" ht="12.75" customHeight="1" thickBot="1"/>
    <row r="15" spans="1:7" ht="51.75" customHeight="1">
      <c r="A15" s="1"/>
      <c r="B15" s="97"/>
      <c r="C15" s="8" t="s">
        <v>18</v>
      </c>
      <c r="D15" s="19" t="s">
        <v>89</v>
      </c>
      <c r="E15" s="20" t="s">
        <v>90</v>
      </c>
      <c r="F15" s="55" t="s">
        <v>32</v>
      </c>
      <c r="G15" s="54" t="s">
        <v>109</v>
      </c>
    </row>
    <row r="16" spans="1:7" ht="23.25" customHeight="1" thickBot="1">
      <c r="A16" s="1" t="s">
        <v>93</v>
      </c>
      <c r="B16" s="97"/>
      <c r="C16" s="15">
        <v>1</v>
      </c>
      <c r="D16" s="41" t="s">
        <v>96</v>
      </c>
      <c r="E16" s="30" t="s">
        <v>31</v>
      </c>
      <c r="F16" s="56">
        <v>3</v>
      </c>
      <c r="G16" s="29">
        <v>4</v>
      </c>
    </row>
    <row r="17" spans="1:7" ht="30.75" customHeight="1">
      <c r="A17" s="1" t="s">
        <v>92</v>
      </c>
      <c r="B17" s="97"/>
      <c r="C17" s="16" t="s">
        <v>101</v>
      </c>
      <c r="D17" s="42"/>
      <c r="E17" s="28" t="s">
        <v>19</v>
      </c>
      <c r="F17" s="57">
        <v>279969</v>
      </c>
      <c r="G17" s="32">
        <v>338431</v>
      </c>
    </row>
    <row r="18" spans="1:7" ht="39.75" customHeight="1">
      <c r="A18" s="1" t="s">
        <v>92</v>
      </c>
      <c r="B18" s="97"/>
      <c r="C18" s="14" t="s">
        <v>100</v>
      </c>
      <c r="D18" s="43"/>
      <c r="E18" s="22" t="s">
        <v>20</v>
      </c>
      <c r="F18" s="58">
        <f>(F19+F20)</f>
        <v>17777435</v>
      </c>
      <c r="G18" s="33">
        <f>(G19+G20)</f>
        <v>14245495</v>
      </c>
    </row>
    <row r="19" spans="1:7" ht="22.5">
      <c r="A19" s="1" t="s">
        <v>92</v>
      </c>
      <c r="B19" s="97"/>
      <c r="C19" s="4" t="s">
        <v>33</v>
      </c>
      <c r="D19" s="44"/>
      <c r="E19" s="23" t="s">
        <v>34</v>
      </c>
      <c r="F19" s="59">
        <v>17187228</v>
      </c>
      <c r="G19" s="34">
        <v>13849594</v>
      </c>
    </row>
    <row r="20" spans="1:7" ht="15" customHeight="1">
      <c r="A20" s="1" t="s">
        <v>92</v>
      </c>
      <c r="B20" s="97"/>
      <c r="C20" s="4" t="s">
        <v>35</v>
      </c>
      <c r="D20" s="44"/>
      <c r="E20" s="23" t="s">
        <v>36</v>
      </c>
      <c r="F20" s="59">
        <f>748082-F52</f>
        <v>590207</v>
      </c>
      <c r="G20" s="34">
        <v>395901</v>
      </c>
    </row>
    <row r="21" spans="1:7" ht="18" customHeight="1">
      <c r="A21" s="1" t="s">
        <v>92</v>
      </c>
      <c r="B21" s="97"/>
      <c r="C21" s="16" t="s">
        <v>37</v>
      </c>
      <c r="D21" s="42"/>
      <c r="E21" s="21" t="s">
        <v>21</v>
      </c>
      <c r="F21" s="60">
        <f>(F22+F23+F24+F25+F26)</f>
        <v>14477529</v>
      </c>
      <c r="G21" s="35">
        <f>(G22+G23+G24+G25+G26)</f>
        <v>12132626</v>
      </c>
    </row>
    <row r="22" spans="1:7" ht="33.75">
      <c r="A22" s="1" t="s">
        <v>92</v>
      </c>
      <c r="B22" s="97"/>
      <c r="C22" s="4" t="s">
        <v>38</v>
      </c>
      <c r="D22" s="44">
        <v>150</v>
      </c>
      <c r="E22" s="23" t="s">
        <v>39</v>
      </c>
      <c r="F22" s="61">
        <v>5784758</v>
      </c>
      <c r="G22" s="36">
        <v>5291900</v>
      </c>
    </row>
    <row r="23" spans="1:7" ht="12.75">
      <c r="A23" s="1" t="s">
        <v>92</v>
      </c>
      <c r="B23" s="97"/>
      <c r="C23" s="4" t="s">
        <v>40</v>
      </c>
      <c r="D23" s="44">
        <v>160</v>
      </c>
      <c r="E23" s="23" t="s">
        <v>41</v>
      </c>
      <c r="F23" s="61">
        <v>3225172</v>
      </c>
      <c r="G23" s="36">
        <v>2487280</v>
      </c>
    </row>
    <row r="24" spans="1:7" ht="12.75">
      <c r="A24" s="1" t="s">
        <v>92</v>
      </c>
      <c r="B24" s="97"/>
      <c r="C24" s="9" t="s">
        <v>42</v>
      </c>
      <c r="D24" s="45">
        <v>170</v>
      </c>
      <c r="E24" s="24" t="s">
        <v>43</v>
      </c>
      <c r="F24" s="61">
        <f>574790-104217</f>
        <v>470573</v>
      </c>
      <c r="G24" s="36">
        <v>154332</v>
      </c>
    </row>
    <row r="25" spans="1:7" ht="12.75">
      <c r="A25" s="1" t="s">
        <v>92</v>
      </c>
      <c r="B25" s="97"/>
      <c r="C25" s="4" t="s">
        <v>44</v>
      </c>
      <c r="D25" s="44">
        <v>180</v>
      </c>
      <c r="E25" s="24" t="s">
        <v>45</v>
      </c>
      <c r="F25" s="61">
        <v>3801916</v>
      </c>
      <c r="G25" s="36">
        <v>3280720</v>
      </c>
    </row>
    <row r="26" spans="1:7" ht="12.75">
      <c r="A26" s="1" t="s">
        <v>92</v>
      </c>
      <c r="B26" s="97"/>
      <c r="C26" s="4" t="s">
        <v>46</v>
      </c>
      <c r="D26" s="44"/>
      <c r="E26" s="24" t="s">
        <v>47</v>
      </c>
      <c r="F26" s="61">
        <f>1090893+104217</f>
        <v>1195110</v>
      </c>
      <c r="G26" s="36">
        <v>918394</v>
      </c>
    </row>
    <row r="27" spans="1:7" ht="24">
      <c r="A27" s="1" t="s">
        <v>92</v>
      </c>
      <c r="B27" s="97"/>
      <c r="C27" s="16" t="s">
        <v>48</v>
      </c>
      <c r="D27" s="42"/>
      <c r="E27" s="21" t="s">
        <v>22</v>
      </c>
      <c r="F27" s="58">
        <f>(F18-F21)</f>
        <v>3299906</v>
      </c>
      <c r="G27" s="33">
        <f>(G18-G21)</f>
        <v>2112869</v>
      </c>
    </row>
    <row r="28" spans="1:7" ht="39" customHeight="1">
      <c r="A28" s="1" t="s">
        <v>92</v>
      </c>
      <c r="B28" s="97"/>
      <c r="C28" s="17" t="s">
        <v>99</v>
      </c>
      <c r="D28" s="43"/>
      <c r="E28" s="21" t="s">
        <v>23</v>
      </c>
      <c r="F28" s="58">
        <f>(F29+F30+F31+F32+F33+F34)</f>
        <v>284352</v>
      </c>
      <c r="G28" s="33">
        <f>(G29+G30+G31+G32+G33+G34)</f>
        <v>1809638</v>
      </c>
    </row>
    <row r="29" spans="1:7" ht="37.5" customHeight="1">
      <c r="A29" s="1" t="s">
        <v>92</v>
      </c>
      <c r="B29" s="97"/>
      <c r="C29" s="4" t="s">
        <v>49</v>
      </c>
      <c r="D29" s="44">
        <v>210</v>
      </c>
      <c r="E29" s="23" t="s">
        <v>50</v>
      </c>
      <c r="F29" s="59">
        <v>69715</v>
      </c>
      <c r="G29" s="34">
        <v>99923</v>
      </c>
    </row>
    <row r="30" spans="1:7" ht="40.5" customHeight="1">
      <c r="A30" s="1" t="s">
        <v>92</v>
      </c>
      <c r="B30" s="97"/>
      <c r="C30" s="4" t="s">
        <v>51</v>
      </c>
      <c r="D30" s="44">
        <v>220</v>
      </c>
      <c r="E30" s="23" t="s">
        <v>52</v>
      </c>
      <c r="F30" s="59">
        <v>201195</v>
      </c>
      <c r="G30" s="34">
        <v>1698257</v>
      </c>
    </row>
    <row r="31" spans="1:7" ht="22.5">
      <c r="A31" s="1" t="s">
        <v>92</v>
      </c>
      <c r="B31" s="97"/>
      <c r="C31" s="4" t="s">
        <v>53</v>
      </c>
      <c r="D31" s="44">
        <v>230</v>
      </c>
      <c r="E31" s="23" t="s">
        <v>54</v>
      </c>
      <c r="F31" s="59">
        <v>700</v>
      </c>
      <c r="G31" s="34">
        <v>876</v>
      </c>
    </row>
    <row r="32" spans="1:7" ht="16.5" customHeight="1">
      <c r="A32" s="1" t="s">
        <v>92</v>
      </c>
      <c r="B32" s="97"/>
      <c r="C32" s="4" t="s">
        <v>55</v>
      </c>
      <c r="D32" s="44">
        <v>240</v>
      </c>
      <c r="E32" s="23" t="s">
        <v>56</v>
      </c>
      <c r="F32" s="59">
        <v>4745</v>
      </c>
      <c r="G32" s="34">
        <v>7672</v>
      </c>
    </row>
    <row r="33" spans="1:7" ht="22.5">
      <c r="A33" s="1" t="s">
        <v>92</v>
      </c>
      <c r="B33" s="97"/>
      <c r="C33" s="4" t="s">
        <v>57</v>
      </c>
      <c r="D33" s="44">
        <v>250</v>
      </c>
      <c r="E33" s="23" t="s">
        <v>58</v>
      </c>
      <c r="F33" s="59">
        <v>1047</v>
      </c>
      <c r="G33" s="34">
        <v>1118</v>
      </c>
    </row>
    <row r="34" spans="1:7" ht="23.25" thickBot="1">
      <c r="A34" s="1" t="s">
        <v>92</v>
      </c>
      <c r="B34" s="97"/>
      <c r="C34" s="26" t="s">
        <v>59</v>
      </c>
      <c r="D34" s="46"/>
      <c r="E34" s="27" t="s">
        <v>60</v>
      </c>
      <c r="F34" s="62">
        <v>6950</v>
      </c>
      <c r="G34" s="37">
        <v>1792</v>
      </c>
    </row>
    <row r="35" spans="1:7" ht="21.75" customHeight="1">
      <c r="A35" s="1" t="s">
        <v>92</v>
      </c>
      <c r="B35" s="97"/>
      <c r="C35" s="31" t="s">
        <v>37</v>
      </c>
      <c r="D35" s="47"/>
      <c r="E35" s="28" t="s">
        <v>24</v>
      </c>
      <c r="F35" s="63">
        <f>(F36+F37+F38+F39+F40)</f>
        <v>5461802</v>
      </c>
      <c r="G35" s="38">
        <f>(G36+G37+G38+G39+G40)</f>
        <v>4531769</v>
      </c>
    </row>
    <row r="36" spans="1:7" ht="33.75">
      <c r="A36" s="1" t="s">
        <v>92</v>
      </c>
      <c r="B36" s="97"/>
      <c r="C36" s="5" t="s">
        <v>61</v>
      </c>
      <c r="D36" s="48">
        <v>290</v>
      </c>
      <c r="E36" s="23" t="s">
        <v>62</v>
      </c>
      <c r="F36" s="61">
        <v>5261042</v>
      </c>
      <c r="G36" s="36">
        <v>2491221</v>
      </c>
    </row>
    <row r="37" spans="1:7" ht="12.75">
      <c r="A37" s="1" t="s">
        <v>92</v>
      </c>
      <c r="B37" s="97"/>
      <c r="C37" s="4" t="s">
        <v>63</v>
      </c>
      <c r="D37" s="44">
        <v>280</v>
      </c>
      <c r="E37" s="23" t="s">
        <v>64</v>
      </c>
      <c r="F37" s="61">
        <v>760</v>
      </c>
      <c r="G37" s="36">
        <v>500</v>
      </c>
    </row>
    <row r="38" spans="1:7" ht="22.5">
      <c r="A38" s="1" t="s">
        <v>92</v>
      </c>
      <c r="B38" s="97"/>
      <c r="C38" s="4" t="s">
        <v>65</v>
      </c>
      <c r="D38" s="44">
        <v>300</v>
      </c>
      <c r="E38" s="23" t="s">
        <v>66</v>
      </c>
      <c r="F38" s="61">
        <v>200000</v>
      </c>
      <c r="G38" s="36">
        <v>2013856</v>
      </c>
    </row>
    <row r="39" spans="1:7" ht="22.5">
      <c r="A39" s="1" t="s">
        <v>92</v>
      </c>
      <c r="B39" s="97"/>
      <c r="C39" s="4" t="s">
        <v>67</v>
      </c>
      <c r="D39" s="44">
        <v>310</v>
      </c>
      <c r="E39" s="23" t="s">
        <v>68</v>
      </c>
      <c r="F39" s="61">
        <v>0</v>
      </c>
      <c r="G39" s="36">
        <v>0</v>
      </c>
    </row>
    <row r="40" spans="1:7" ht="22.5">
      <c r="A40" s="1" t="s">
        <v>92</v>
      </c>
      <c r="B40" s="97"/>
      <c r="C40" s="4" t="s">
        <v>69</v>
      </c>
      <c r="D40" s="44"/>
      <c r="E40" s="23" t="s">
        <v>70</v>
      </c>
      <c r="F40" s="61">
        <v>0</v>
      </c>
      <c r="G40" s="36">
        <v>26192</v>
      </c>
    </row>
    <row r="41" spans="1:7" ht="24">
      <c r="A41" s="1" t="s">
        <v>92</v>
      </c>
      <c r="B41" s="97"/>
      <c r="C41" s="16" t="s">
        <v>71</v>
      </c>
      <c r="D41" s="42">
        <v>340</v>
      </c>
      <c r="E41" s="21" t="s">
        <v>25</v>
      </c>
      <c r="F41" s="64">
        <f>(F28-F35)</f>
        <v>-5177450</v>
      </c>
      <c r="G41" s="39">
        <f>(G28-G35)</f>
        <v>-2722131</v>
      </c>
    </row>
    <row r="42" spans="1:7" ht="36">
      <c r="A42" s="1" t="s">
        <v>92</v>
      </c>
      <c r="B42" s="97"/>
      <c r="C42" s="17" t="s">
        <v>98</v>
      </c>
      <c r="D42" s="43"/>
      <c r="E42" s="21" t="s">
        <v>26</v>
      </c>
      <c r="F42" s="64">
        <f>(F43+F44)</f>
        <v>7520825</v>
      </c>
      <c r="G42" s="39">
        <f>(G43+G44)</f>
        <v>3685134</v>
      </c>
    </row>
    <row r="43" spans="1:7" ht="12.75">
      <c r="A43" s="1" t="s">
        <v>92</v>
      </c>
      <c r="B43" s="97"/>
      <c r="C43" s="4" t="s">
        <v>72</v>
      </c>
      <c r="D43" s="44"/>
      <c r="E43" s="23" t="s">
        <v>73</v>
      </c>
      <c r="F43" s="59">
        <v>7478314</v>
      </c>
      <c r="G43" s="34">
        <v>3674573</v>
      </c>
    </row>
    <row r="44" spans="1:7" ht="22.5">
      <c r="A44" s="1" t="s">
        <v>92</v>
      </c>
      <c r="B44" s="97"/>
      <c r="C44" s="4" t="s">
        <v>74</v>
      </c>
      <c r="D44" s="44"/>
      <c r="E44" s="23" t="s">
        <v>75</v>
      </c>
      <c r="F44" s="59">
        <v>42511</v>
      </c>
      <c r="G44" s="34">
        <v>10561</v>
      </c>
    </row>
    <row r="45" spans="1:7" ht="12.75">
      <c r="A45" s="1" t="s">
        <v>92</v>
      </c>
      <c r="B45" s="97"/>
      <c r="C45" s="18" t="s">
        <v>37</v>
      </c>
      <c r="D45" s="49"/>
      <c r="E45" s="21" t="s">
        <v>27</v>
      </c>
      <c r="F45" s="60">
        <f>(F46+F47+F48+F49)</f>
        <v>5841343</v>
      </c>
      <c r="G45" s="35">
        <f>(G46+G47+G48+G49)</f>
        <v>3134315</v>
      </c>
    </row>
    <row r="46" spans="1:7" ht="22.5">
      <c r="A46" s="1" t="s">
        <v>92</v>
      </c>
      <c r="B46" s="97"/>
      <c r="C46" s="4" t="s">
        <v>76</v>
      </c>
      <c r="D46" s="44"/>
      <c r="E46" s="23" t="s">
        <v>77</v>
      </c>
      <c r="F46" s="61">
        <v>5200511</v>
      </c>
      <c r="G46" s="36">
        <v>2864746</v>
      </c>
    </row>
    <row r="47" spans="1:7" ht="24.75" customHeight="1">
      <c r="A47" s="1" t="s">
        <v>92</v>
      </c>
      <c r="B47" s="97"/>
      <c r="C47" s="7" t="s">
        <v>78</v>
      </c>
      <c r="D47" s="50"/>
      <c r="E47" s="23" t="s">
        <v>79</v>
      </c>
      <c r="F47" s="61">
        <v>456605</v>
      </c>
      <c r="G47" s="36">
        <v>187497</v>
      </c>
    </row>
    <row r="48" spans="1:7" ht="12.75">
      <c r="A48" s="1" t="s">
        <v>92</v>
      </c>
      <c r="B48" s="97"/>
      <c r="C48" s="10" t="s">
        <v>80</v>
      </c>
      <c r="D48" s="51">
        <v>170</v>
      </c>
      <c r="E48" s="23" t="s">
        <v>81</v>
      </c>
      <c r="F48" s="61">
        <v>184209</v>
      </c>
      <c r="G48" s="36">
        <v>82072</v>
      </c>
    </row>
    <row r="49" spans="1:7" ht="22.5">
      <c r="A49" s="1" t="s">
        <v>92</v>
      </c>
      <c r="B49" s="97"/>
      <c r="C49" s="11" t="s">
        <v>82</v>
      </c>
      <c r="D49" s="52"/>
      <c r="E49" s="23" t="s">
        <v>83</v>
      </c>
      <c r="F49" s="61">
        <v>18</v>
      </c>
      <c r="G49" s="36">
        <v>0</v>
      </c>
    </row>
    <row r="50" spans="1:7" ht="24">
      <c r="A50" s="1" t="s">
        <v>92</v>
      </c>
      <c r="B50" s="97"/>
      <c r="C50" s="16" t="s">
        <v>84</v>
      </c>
      <c r="D50" s="42"/>
      <c r="E50" s="21" t="s">
        <v>85</v>
      </c>
      <c r="F50" s="64">
        <f>(F42-F45)</f>
        <v>1679482</v>
      </c>
      <c r="G50" s="39">
        <f>(G42-G45)</f>
        <v>550819</v>
      </c>
    </row>
    <row r="51" spans="1:7" ht="24">
      <c r="A51" s="1" t="s">
        <v>92</v>
      </c>
      <c r="B51" s="97"/>
      <c r="C51" s="16" t="s">
        <v>86</v>
      </c>
      <c r="D51" s="42"/>
      <c r="E51" s="21" t="s">
        <v>87</v>
      </c>
      <c r="F51" s="64">
        <f>(F27+F41+F50)</f>
        <v>-198062</v>
      </c>
      <c r="G51" s="39">
        <f>(G27+G41+G50)</f>
        <v>-58443</v>
      </c>
    </row>
    <row r="52" spans="1:7" ht="24">
      <c r="A52" s="1"/>
      <c r="B52" s="97"/>
      <c r="C52" s="16" t="s">
        <v>116</v>
      </c>
      <c r="D52" s="42"/>
      <c r="E52" s="21">
        <v>111</v>
      </c>
      <c r="F52" s="64">
        <v>157875</v>
      </c>
      <c r="G52" s="39"/>
    </row>
    <row r="53" spans="1:7" ht="27" customHeight="1">
      <c r="A53" s="1" t="s">
        <v>92</v>
      </c>
      <c r="B53" s="97"/>
      <c r="C53" s="16" t="s">
        <v>102</v>
      </c>
      <c r="D53" s="42"/>
      <c r="E53" s="21" t="s">
        <v>28</v>
      </c>
      <c r="F53" s="64">
        <f>(F17+F51+F52)</f>
        <v>239782</v>
      </c>
      <c r="G53" s="39">
        <f>(G17+G51)</f>
        <v>279988</v>
      </c>
    </row>
    <row r="54" spans="1:7" ht="34.5" thickBot="1">
      <c r="A54" s="1" t="s">
        <v>92</v>
      </c>
      <c r="B54" s="97"/>
      <c r="C54" s="6" t="s">
        <v>88</v>
      </c>
      <c r="D54" s="53"/>
      <c r="E54" s="25" t="s">
        <v>29</v>
      </c>
      <c r="F54" s="65">
        <v>19</v>
      </c>
      <c r="G54" s="40">
        <v>42</v>
      </c>
    </row>
    <row r="55" spans="3:7" ht="12.75">
      <c r="C55" s="90"/>
      <c r="D55" s="90"/>
      <c r="E55" s="90"/>
      <c r="F55" s="90"/>
      <c r="G55" s="90"/>
    </row>
    <row r="56" spans="3:7" ht="12.75">
      <c r="C56" s="90"/>
      <c r="D56" s="90"/>
      <c r="E56" s="90"/>
      <c r="F56" s="90"/>
      <c r="G56" s="90"/>
    </row>
    <row r="57" spans="3:7" ht="12.75">
      <c r="C57" s="100" t="s">
        <v>120</v>
      </c>
      <c r="D57" s="90"/>
      <c r="E57" s="101" t="s">
        <v>121</v>
      </c>
      <c r="F57" s="101"/>
      <c r="G57" s="101"/>
    </row>
    <row r="58" spans="3:7" ht="12.75">
      <c r="C58" s="95" t="s">
        <v>118</v>
      </c>
      <c r="D58" s="90"/>
      <c r="E58" s="95" t="s">
        <v>117</v>
      </c>
      <c r="F58" s="90"/>
      <c r="G58" s="90"/>
    </row>
    <row r="59" spans="3:7" ht="12.75">
      <c r="C59" s="90"/>
      <c r="D59" s="90"/>
      <c r="E59" s="90"/>
      <c r="F59" s="90"/>
      <c r="G59" s="90"/>
    </row>
    <row r="60" spans="3:7" ht="12.75">
      <c r="C60" s="91"/>
      <c r="D60" s="92"/>
      <c r="E60" s="93"/>
      <c r="F60" s="94"/>
      <c r="G60" s="91"/>
    </row>
    <row r="61" spans="1:7" ht="12.75">
      <c r="A61" s="96"/>
      <c r="C61" s="96"/>
      <c r="D61" s="98"/>
      <c r="E61" s="99"/>
      <c r="F61" s="99"/>
      <c r="G61" s="99"/>
    </row>
    <row r="62" spans="1:7" ht="12.75">
      <c r="A62" s="96"/>
      <c r="C62" s="96"/>
      <c r="D62" s="96"/>
      <c r="E62" s="96"/>
      <c r="F62" s="96"/>
      <c r="G62" s="96"/>
    </row>
    <row r="63" spans="1:7" ht="12.75">
      <c r="A63" s="96"/>
      <c r="C63" s="96"/>
      <c r="D63" s="96"/>
      <c r="E63" s="96"/>
      <c r="F63" s="96"/>
      <c r="G63" s="96"/>
    </row>
    <row r="64" spans="1:7" ht="12.75">
      <c r="A64" s="96"/>
      <c r="C64" s="96"/>
      <c r="D64" s="96"/>
      <c r="E64" s="96"/>
      <c r="F64" s="96"/>
      <c r="G64" s="96"/>
    </row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</sheetData>
  <mergeCells count="7">
    <mergeCell ref="E57:G57"/>
    <mergeCell ref="D5:E5"/>
    <mergeCell ref="D6:E6"/>
    <mergeCell ref="D10:E10"/>
    <mergeCell ref="D7:E7"/>
    <mergeCell ref="D8:E8"/>
    <mergeCell ref="D9:E9"/>
  </mergeCells>
  <printOptions/>
  <pageMargins left="0.75" right="0.27" top="0.22" bottom="0.5" header="0.21" footer="0.5"/>
  <pageSetup horizontalDpi="600" verticalDpi="600" orientation="portrait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Вадим</cp:lastModifiedBy>
  <cp:lastPrinted>2005-04-27T05:08:05Z</cp:lastPrinted>
  <dcterms:created xsi:type="dcterms:W3CDTF">2000-07-18T07:04:02Z</dcterms:created>
  <dcterms:modified xsi:type="dcterms:W3CDTF">2009-06-17T09:12:30Z</dcterms:modified>
  <cp:category/>
  <cp:version/>
  <cp:contentType/>
  <cp:contentStatus/>
</cp:coreProperties>
</file>